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8445"/>
  </bookViews>
  <sheets>
    <sheet name="List1" sheetId="1" r:id="rId1"/>
  </sheets>
  <definedNames>
    <definedName name="_xlnm.Print_Area" localSheetId="0">List1!$A$3:$K$6</definedName>
  </definedNames>
  <calcPr calcId="145621"/>
</workbook>
</file>

<file path=xl/calcChain.xml><?xml version="1.0" encoding="utf-8"?>
<calcChain xmlns="http://schemas.openxmlformats.org/spreadsheetml/2006/main">
  <c r="H27" i="1" l="1"/>
  <c r="F27" i="1"/>
  <c r="H26" i="1" l="1"/>
  <c r="F26" i="1"/>
  <c r="F23" i="1"/>
  <c r="H23" i="1"/>
  <c r="H20" i="1"/>
  <c r="F20" i="1"/>
  <c r="H15" i="1"/>
  <c r="F15" i="1"/>
</calcChain>
</file>

<file path=xl/sharedStrings.xml><?xml version="1.0" encoding="utf-8"?>
<sst xmlns="http://schemas.openxmlformats.org/spreadsheetml/2006/main" count="80" uniqueCount="74">
  <si>
    <t>Evidenční číslo</t>
  </si>
  <si>
    <t>Žadatel</t>
  </si>
  <si>
    <t>Projekt</t>
  </si>
  <si>
    <t>Fiche</t>
  </si>
  <si>
    <t>Alokace v rámci Fiche</t>
  </si>
  <si>
    <t>Bodové hodnocení</t>
  </si>
  <si>
    <t>Míra dotace</t>
  </si>
  <si>
    <t>FICHE 1 - Modernizace zemědělských podniků</t>
  </si>
  <si>
    <t>Obec Hutisko-Solanec</t>
  </si>
  <si>
    <t>FICHE 2 - Obnova a rozvoj vesnic, infrastruktury</t>
  </si>
  <si>
    <t>FICHE 4 - Podpora podnikání v regionu</t>
  </si>
  <si>
    <t>FICHE 5 - Rozvoj obcí, občanská infrastruktura</t>
  </si>
  <si>
    <t>Obec Velká Lhota</t>
  </si>
  <si>
    <t>IČ/RČ</t>
  </si>
  <si>
    <t>Pořadí v rámci Fiche</t>
  </si>
  <si>
    <t xml:space="preserve">Místo realizace NUTS 5 </t>
  </si>
  <si>
    <t>Doporučená výše dotace</t>
  </si>
  <si>
    <t>04/13/08</t>
  </si>
  <si>
    <t>Valašské ZOD, družstvo</t>
  </si>
  <si>
    <t>09/13/08</t>
  </si>
  <si>
    <t>03/13/08</t>
  </si>
  <si>
    <t>Miroslav Martínek</t>
  </si>
  <si>
    <t>01/13/08</t>
  </si>
  <si>
    <t>Tomáš Zajíček</t>
  </si>
  <si>
    <t>15/13/08</t>
  </si>
  <si>
    <t>Petr Bělůnek</t>
  </si>
  <si>
    <t>08/13/08</t>
  </si>
  <si>
    <t>Jan Martinek</t>
  </si>
  <si>
    <t>05/13/08</t>
  </si>
  <si>
    <t>Jan Vávra</t>
  </si>
  <si>
    <t>12/13/08</t>
  </si>
  <si>
    <t>14/13/08</t>
  </si>
  <si>
    <t>Obec Vidče</t>
  </si>
  <si>
    <t>13/13/08</t>
  </si>
  <si>
    <t>06/13/08</t>
  </si>
  <si>
    <t>Obec Prostřední Bečva</t>
  </si>
  <si>
    <t>16/13/08</t>
  </si>
  <si>
    <t>02/13/08</t>
  </si>
  <si>
    <t>Radek Ondruch</t>
  </si>
  <si>
    <t>11/13/08</t>
  </si>
  <si>
    <t>Římskokatolická farnost Valašská Bystřice</t>
  </si>
  <si>
    <t>10/13/08</t>
  </si>
  <si>
    <t>Registrační číslo MAS</t>
  </si>
  <si>
    <t>Název MAS</t>
  </si>
  <si>
    <t>Místní akční skupina Rožnovsko</t>
  </si>
  <si>
    <t>08/005/41100/672/000185</t>
  </si>
  <si>
    <t>Seznam vybraných žádostí 8. výzva MAS Rožnovsko</t>
  </si>
  <si>
    <t>Pořízení shrnovače</t>
  </si>
  <si>
    <t>Velká Lhota</t>
  </si>
  <si>
    <t>Přenosné, ruční, profesionální nářadí pro tesaře</t>
  </si>
  <si>
    <t>Valašská Bystřice</t>
  </si>
  <si>
    <t>Zubří</t>
  </si>
  <si>
    <t>Rozvoj zemědělské farmy</t>
  </si>
  <si>
    <t>Pořízení přepravníku dobytka a drbadel skotu</t>
  </si>
  <si>
    <t>Pořízení kolového traktoru</t>
  </si>
  <si>
    <t>Stavební úprava komunikace pro pěší</t>
  </si>
  <si>
    <t>Modernizace Farmy Jana Martinka II</t>
  </si>
  <si>
    <t>Pořízení zemědělské techniky</t>
  </si>
  <si>
    <t>Ing. Igor Dobeš, Ph.D.</t>
  </si>
  <si>
    <t>Oprava budovy šaten TJ Sokol Valašská Bystřice</t>
  </si>
  <si>
    <t>Tělovýchovná jednota Sokol Valašská Bystřice</t>
  </si>
  <si>
    <t>Fara Valašská Bystřice - zateplená fasáda a vchodové dveře</t>
  </si>
  <si>
    <t xml:space="preserve">Modernizace technické infrastruktury </t>
  </si>
  <si>
    <t>REVITALIZACE VEŘEJNÉHO POHŘEBIŠTĚ V OBCI HUTISKO-SOLANEC II. Etapa</t>
  </si>
  <si>
    <t>Modernizace polní komunikace Vidče</t>
  </si>
  <si>
    <t>Diskový žací stroj</t>
  </si>
  <si>
    <t>Rozvoj napomáhá prosperitě</t>
  </si>
  <si>
    <t>TO.MA.-THERM s. r. o.</t>
  </si>
  <si>
    <t>Vidče</t>
  </si>
  <si>
    <t>Hutisko-Solanec</t>
  </si>
  <si>
    <t>Prostřední Bečva</t>
  </si>
  <si>
    <t>Horní Bečva</t>
  </si>
  <si>
    <t>Střítež nad Bečvou</t>
  </si>
  <si>
    <t>Zašová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</si>
</sst>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9" formatCode="00000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1"/>
      <color theme="0" tint="-4.9989318521683403E-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F2A8"/>
        <bgColor indexed="64"/>
      </patternFill>
    </fill>
    <fill>
      <patternFill patternType="solid">
        <fgColor rgb="FF8DC73F"/>
        <bgColor indexed="64"/>
      </patternFill>
    </fill>
  </fills>
  <borders count="2">
    <border>
      <left/>
      <right/>
      <top/>
      <bottom/>
      <diagonal/>
    </border>
    <border>
      <left style="thin">
        <color rgb="FF7AAC2A"/>
      </left>
      <right style="thin">
        <color rgb="FF7AAC2A"/>
      </right>
      <top style="thin">
        <color rgb="FF7AAC2A"/>
      </top>
      <bottom style="thin">
        <color rgb="FF7AAC2A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9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9" fontId="0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7AAC2A"/>
      <color rgb="FF8DC73F"/>
      <color rgb="FFDEF2A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0</xdr:row>
      <xdr:rowOff>0</xdr:rowOff>
    </xdr:from>
    <xdr:to>
      <xdr:col>4</xdr:col>
      <xdr:colOff>1257300</xdr:colOff>
      <xdr:row>5</xdr:row>
      <xdr:rowOff>38100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0"/>
          <a:ext cx="1133475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2</xdr:col>
      <xdr:colOff>2095500</xdr:colOff>
      <xdr:row>31</xdr:row>
      <xdr:rowOff>161925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19775"/>
          <a:ext cx="3543300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workbookViewId="0"/>
  </sheetViews>
  <sheetFormatPr defaultRowHeight="15" x14ac:dyDescent="0.25"/>
  <cols>
    <col min="1" max="1" width="14.140625" customWidth="1"/>
    <col min="2" max="2" width="7.5703125" customWidth="1"/>
    <col min="3" max="3" width="42.28515625" bestFit="1" customWidth="1"/>
    <col min="4" max="4" width="14.140625" customWidth="1"/>
    <col min="5" max="5" width="84.42578125" customWidth="1"/>
    <col min="6" max="6" width="42.28515625" customWidth="1"/>
    <col min="7" max="7" width="34.140625" customWidth="1"/>
    <col min="8" max="8" width="20.140625" bestFit="1" customWidth="1"/>
    <col min="9" max="9" width="17.42578125" bestFit="1" customWidth="1"/>
    <col min="11" max="11" width="17.42578125" bestFit="1" customWidth="1"/>
  </cols>
  <sheetData>
    <row r="1" spans="1:11" x14ac:dyDescent="0.25">
      <c r="A1" s="1" t="s">
        <v>46</v>
      </c>
    </row>
    <row r="3" spans="1:11" x14ac:dyDescent="0.25">
      <c r="A3" s="6" t="s">
        <v>42</v>
      </c>
      <c r="C3" t="s">
        <v>45</v>
      </c>
      <c r="D3" s="1"/>
    </row>
    <row r="4" spans="1:11" x14ac:dyDescent="0.25">
      <c r="A4" s="6" t="s">
        <v>43</v>
      </c>
      <c r="C4" t="s">
        <v>44</v>
      </c>
      <c r="D4" s="1"/>
    </row>
    <row r="5" spans="1:11" x14ac:dyDescent="0.25">
      <c r="A5" s="6"/>
      <c r="D5" s="1"/>
    </row>
    <row r="7" spans="1:11" s="2" customFormat="1" ht="45" x14ac:dyDescent="0.25">
      <c r="A7" s="7" t="s">
        <v>0</v>
      </c>
      <c r="B7" s="7" t="s">
        <v>14</v>
      </c>
      <c r="C7" s="7" t="s">
        <v>1</v>
      </c>
      <c r="D7" s="7" t="s">
        <v>13</v>
      </c>
      <c r="E7" s="7" t="s">
        <v>2</v>
      </c>
      <c r="F7" s="7" t="s">
        <v>16</v>
      </c>
      <c r="G7" s="7" t="s">
        <v>3</v>
      </c>
      <c r="H7" s="7" t="s">
        <v>4</v>
      </c>
      <c r="I7" s="7" t="s">
        <v>5</v>
      </c>
      <c r="J7" s="7" t="s">
        <v>6</v>
      </c>
      <c r="K7" s="7" t="s">
        <v>15</v>
      </c>
    </row>
    <row r="8" spans="1:11" s="3" customFormat="1" x14ac:dyDescent="0.25">
      <c r="A8" s="8" t="s">
        <v>17</v>
      </c>
      <c r="B8" s="9">
        <v>1</v>
      </c>
      <c r="C8" s="10" t="s">
        <v>18</v>
      </c>
      <c r="D8" s="11">
        <v>47151641</v>
      </c>
      <c r="E8" s="10" t="s">
        <v>53</v>
      </c>
      <c r="F8" s="12">
        <v>285162</v>
      </c>
      <c r="G8" s="25" t="s">
        <v>7</v>
      </c>
      <c r="H8" s="13">
        <v>1633904</v>
      </c>
      <c r="I8" s="14">
        <v>185</v>
      </c>
      <c r="J8" s="15">
        <v>0.35</v>
      </c>
      <c r="K8" s="9" t="s">
        <v>73</v>
      </c>
    </row>
    <row r="9" spans="1:11" s="3" customFormat="1" x14ac:dyDescent="0.25">
      <c r="A9" s="8" t="s">
        <v>19</v>
      </c>
      <c r="B9" s="16">
        <v>2</v>
      </c>
      <c r="C9" s="16" t="s">
        <v>58</v>
      </c>
      <c r="D9" s="17">
        <v>73370550</v>
      </c>
      <c r="E9" s="16" t="s">
        <v>57</v>
      </c>
      <c r="F9" s="18">
        <v>108000</v>
      </c>
      <c r="G9" s="25"/>
      <c r="H9" s="13"/>
      <c r="I9" s="19">
        <v>175</v>
      </c>
      <c r="J9" s="20">
        <v>0.36</v>
      </c>
      <c r="K9" s="16" t="s">
        <v>72</v>
      </c>
    </row>
    <row r="10" spans="1:11" s="3" customFormat="1" x14ac:dyDescent="0.25">
      <c r="A10" s="8" t="s">
        <v>20</v>
      </c>
      <c r="B10" s="9">
        <v>3</v>
      </c>
      <c r="C10" s="10" t="s">
        <v>21</v>
      </c>
      <c r="D10" s="11">
        <v>73871061</v>
      </c>
      <c r="E10" s="10" t="s">
        <v>52</v>
      </c>
      <c r="F10" s="12">
        <v>500000</v>
      </c>
      <c r="G10" s="25"/>
      <c r="H10" s="13"/>
      <c r="I10" s="14">
        <v>175</v>
      </c>
      <c r="J10" s="15">
        <v>0.5</v>
      </c>
      <c r="K10" s="9" t="s">
        <v>50</v>
      </c>
    </row>
    <row r="11" spans="1:11" s="3" customFormat="1" x14ac:dyDescent="0.25">
      <c r="A11" s="8" t="s">
        <v>22</v>
      </c>
      <c r="B11" s="16">
        <v>4</v>
      </c>
      <c r="C11" s="16" t="s">
        <v>23</v>
      </c>
      <c r="D11" s="17">
        <v>73370568</v>
      </c>
      <c r="E11" s="16" t="s">
        <v>47</v>
      </c>
      <c r="F11" s="18">
        <v>178500</v>
      </c>
      <c r="G11" s="25"/>
      <c r="H11" s="13"/>
      <c r="I11" s="19">
        <v>165</v>
      </c>
      <c r="J11" s="20">
        <v>0.45</v>
      </c>
      <c r="K11" s="16" t="s">
        <v>48</v>
      </c>
    </row>
    <row r="12" spans="1:11" s="3" customFormat="1" x14ac:dyDescent="0.25">
      <c r="A12" s="8" t="s">
        <v>24</v>
      </c>
      <c r="B12" s="9">
        <v>5</v>
      </c>
      <c r="C12" s="10" t="s">
        <v>25</v>
      </c>
      <c r="D12" s="11">
        <v>73279323</v>
      </c>
      <c r="E12" s="10" t="s">
        <v>65</v>
      </c>
      <c r="F12" s="12">
        <v>61000</v>
      </c>
      <c r="G12" s="25"/>
      <c r="H12" s="13"/>
      <c r="I12" s="14">
        <v>165</v>
      </c>
      <c r="J12" s="15">
        <v>0.5</v>
      </c>
      <c r="K12" s="9" t="s">
        <v>71</v>
      </c>
    </row>
    <row r="13" spans="1:11" s="3" customFormat="1" x14ac:dyDescent="0.25">
      <c r="A13" s="8" t="s">
        <v>26</v>
      </c>
      <c r="B13" s="16">
        <v>6</v>
      </c>
      <c r="C13" s="16" t="s">
        <v>27</v>
      </c>
      <c r="D13" s="17">
        <v>60609702</v>
      </c>
      <c r="E13" s="16" t="s">
        <v>56</v>
      </c>
      <c r="F13" s="18">
        <v>178750</v>
      </c>
      <c r="G13" s="25"/>
      <c r="H13" s="13"/>
      <c r="I13" s="19">
        <v>160</v>
      </c>
      <c r="J13" s="20">
        <v>0.5</v>
      </c>
      <c r="K13" s="16" t="s">
        <v>51</v>
      </c>
    </row>
    <row r="14" spans="1:11" s="3" customFormat="1" x14ac:dyDescent="0.25">
      <c r="A14" s="8" t="s">
        <v>28</v>
      </c>
      <c r="B14" s="9">
        <v>7</v>
      </c>
      <c r="C14" s="10" t="s">
        <v>29</v>
      </c>
      <c r="D14" s="11">
        <v>46530673</v>
      </c>
      <c r="E14" s="10" t="s">
        <v>54</v>
      </c>
      <c r="F14" s="12">
        <v>321750</v>
      </c>
      <c r="G14" s="25"/>
      <c r="H14" s="13"/>
      <c r="I14" s="14">
        <v>160</v>
      </c>
      <c r="J14" s="15">
        <v>0.5</v>
      </c>
      <c r="K14" s="9" t="s">
        <v>50</v>
      </c>
    </row>
    <row r="15" spans="1:11" s="3" customFormat="1" x14ac:dyDescent="0.25">
      <c r="A15" s="21"/>
      <c r="B15" s="21"/>
      <c r="C15" s="21"/>
      <c r="D15" s="21"/>
      <c r="E15" s="21"/>
      <c r="F15" s="22">
        <f>SUM(F8:F14)</f>
        <v>1633162</v>
      </c>
      <c r="G15" s="23"/>
      <c r="H15" s="22">
        <f>SUM(H8)</f>
        <v>1633904</v>
      </c>
      <c r="I15" s="21"/>
      <c r="J15" s="21"/>
      <c r="K15" s="21"/>
    </row>
    <row r="16" spans="1:11" s="3" customFormat="1" x14ac:dyDescent="0.25">
      <c r="A16" s="8" t="s">
        <v>30</v>
      </c>
      <c r="B16" s="9">
        <v>1</v>
      </c>
      <c r="C16" s="10" t="s">
        <v>12</v>
      </c>
      <c r="D16" s="11">
        <v>304409</v>
      </c>
      <c r="E16" s="10" t="s">
        <v>62</v>
      </c>
      <c r="F16" s="12">
        <v>325381</v>
      </c>
      <c r="G16" s="25" t="s">
        <v>9</v>
      </c>
      <c r="H16" s="13">
        <v>1709177</v>
      </c>
      <c r="I16" s="14">
        <v>110</v>
      </c>
      <c r="J16" s="15">
        <v>0.79</v>
      </c>
      <c r="K16" s="9" t="s">
        <v>48</v>
      </c>
    </row>
    <row r="17" spans="1:11" s="3" customFormat="1" x14ac:dyDescent="0.25">
      <c r="A17" s="8" t="s">
        <v>31</v>
      </c>
      <c r="B17" s="16">
        <v>2</v>
      </c>
      <c r="C17" s="16" t="s">
        <v>32</v>
      </c>
      <c r="D17" s="17">
        <v>304433</v>
      </c>
      <c r="E17" s="16" t="s">
        <v>64</v>
      </c>
      <c r="F17" s="18">
        <v>461111</v>
      </c>
      <c r="G17" s="25"/>
      <c r="H17" s="13"/>
      <c r="I17" s="19">
        <v>100</v>
      </c>
      <c r="J17" s="20">
        <v>0.83</v>
      </c>
      <c r="K17" s="16" t="s">
        <v>68</v>
      </c>
    </row>
    <row r="18" spans="1:11" s="3" customFormat="1" x14ac:dyDescent="0.25">
      <c r="A18" s="8" t="s">
        <v>33</v>
      </c>
      <c r="B18" s="9">
        <v>3</v>
      </c>
      <c r="C18" s="10" t="s">
        <v>8</v>
      </c>
      <c r="D18" s="11">
        <v>303836</v>
      </c>
      <c r="E18" s="10" t="s">
        <v>63</v>
      </c>
      <c r="F18" s="12">
        <v>461574</v>
      </c>
      <c r="G18" s="25"/>
      <c r="H18" s="13"/>
      <c r="I18" s="14">
        <v>90</v>
      </c>
      <c r="J18" s="15">
        <v>0.8</v>
      </c>
      <c r="K18" s="9" t="s">
        <v>69</v>
      </c>
    </row>
    <row r="19" spans="1:11" s="3" customFormat="1" x14ac:dyDescent="0.25">
      <c r="A19" s="8" t="s">
        <v>34</v>
      </c>
      <c r="B19" s="16">
        <v>4</v>
      </c>
      <c r="C19" s="16" t="s">
        <v>35</v>
      </c>
      <c r="D19" s="17">
        <v>304221</v>
      </c>
      <c r="E19" s="16" t="s">
        <v>55</v>
      </c>
      <c r="F19" s="18">
        <v>461111</v>
      </c>
      <c r="G19" s="25"/>
      <c r="H19" s="13"/>
      <c r="I19" s="19">
        <v>90</v>
      </c>
      <c r="J19" s="20">
        <v>0.83</v>
      </c>
      <c r="K19" s="16" t="s">
        <v>70</v>
      </c>
    </row>
    <row r="20" spans="1:11" s="5" customFormat="1" x14ac:dyDescent="0.25">
      <c r="A20" s="24"/>
      <c r="B20" s="24"/>
      <c r="C20" s="24"/>
      <c r="D20" s="24"/>
      <c r="E20" s="24"/>
      <c r="F20" s="22">
        <f>SUM(F16:F19)</f>
        <v>1709177</v>
      </c>
      <c r="G20" s="23"/>
      <c r="H20" s="22">
        <f>SUM(H16)</f>
        <v>1709177</v>
      </c>
      <c r="I20" s="24"/>
      <c r="J20" s="24"/>
      <c r="K20" s="24"/>
    </row>
    <row r="21" spans="1:11" s="3" customFormat="1" x14ac:dyDescent="0.25">
      <c r="A21" s="8" t="s">
        <v>36</v>
      </c>
      <c r="B21" s="9">
        <v>1</v>
      </c>
      <c r="C21" s="10" t="s">
        <v>67</v>
      </c>
      <c r="D21" s="11">
        <v>47977973</v>
      </c>
      <c r="E21" s="9" t="s">
        <v>66</v>
      </c>
      <c r="F21" s="12">
        <v>250800</v>
      </c>
      <c r="G21" s="26" t="s">
        <v>10</v>
      </c>
      <c r="H21" s="13">
        <v>299550</v>
      </c>
      <c r="I21" s="14">
        <v>160</v>
      </c>
      <c r="J21" s="15">
        <v>0.6</v>
      </c>
      <c r="K21" s="9" t="s">
        <v>51</v>
      </c>
    </row>
    <row r="22" spans="1:11" s="3" customFormat="1" x14ac:dyDescent="0.25">
      <c r="A22" s="8" t="s">
        <v>37</v>
      </c>
      <c r="B22" s="16">
        <v>2</v>
      </c>
      <c r="C22" s="16" t="s">
        <v>38</v>
      </c>
      <c r="D22" s="17">
        <v>67303544</v>
      </c>
      <c r="E22" s="16" t="s">
        <v>49</v>
      </c>
      <c r="F22" s="18">
        <v>48750</v>
      </c>
      <c r="G22" s="26"/>
      <c r="H22" s="13"/>
      <c r="I22" s="19">
        <v>140</v>
      </c>
      <c r="J22" s="20">
        <v>0.6</v>
      </c>
      <c r="K22" s="16" t="s">
        <v>50</v>
      </c>
    </row>
    <row r="23" spans="1:11" s="5" customFormat="1" x14ac:dyDescent="0.25">
      <c r="A23" s="24"/>
      <c r="B23" s="24"/>
      <c r="C23" s="24"/>
      <c r="D23" s="24"/>
      <c r="E23" s="24"/>
      <c r="F23" s="22">
        <f>SUM(F21:F22)</f>
        <v>299550</v>
      </c>
      <c r="G23" s="23"/>
      <c r="H23" s="22">
        <f>SUM(H21)</f>
        <v>299550</v>
      </c>
      <c r="I23" s="23"/>
      <c r="J23" s="23"/>
      <c r="K23" s="23"/>
    </row>
    <row r="24" spans="1:11" s="3" customFormat="1" x14ac:dyDescent="0.25">
      <c r="A24" s="8" t="s">
        <v>39</v>
      </c>
      <c r="B24" s="9">
        <v>1</v>
      </c>
      <c r="C24" s="10" t="s">
        <v>40</v>
      </c>
      <c r="D24" s="11">
        <v>48739693</v>
      </c>
      <c r="E24" s="9" t="s">
        <v>61</v>
      </c>
      <c r="F24" s="12">
        <v>201432</v>
      </c>
      <c r="G24" s="25" t="s">
        <v>11</v>
      </c>
      <c r="H24" s="13">
        <v>614746</v>
      </c>
      <c r="I24" s="14">
        <v>165</v>
      </c>
      <c r="J24" s="15">
        <v>0.66</v>
      </c>
      <c r="K24" s="9" t="s">
        <v>50</v>
      </c>
    </row>
    <row r="25" spans="1:11" s="3" customFormat="1" x14ac:dyDescent="0.25">
      <c r="A25" s="8" t="s">
        <v>41</v>
      </c>
      <c r="B25" s="16">
        <v>2</v>
      </c>
      <c r="C25" s="16" t="s">
        <v>60</v>
      </c>
      <c r="D25" s="17">
        <v>48773603</v>
      </c>
      <c r="E25" s="16" t="s">
        <v>59</v>
      </c>
      <c r="F25" s="18">
        <v>413314</v>
      </c>
      <c r="G25" s="25"/>
      <c r="H25" s="13"/>
      <c r="I25" s="19">
        <v>165</v>
      </c>
      <c r="J25" s="20">
        <v>0.8</v>
      </c>
      <c r="K25" s="16" t="s">
        <v>50</v>
      </c>
    </row>
    <row r="26" spans="1:11" s="4" customFormat="1" x14ac:dyDescent="0.25">
      <c r="A26" s="24"/>
      <c r="B26" s="24"/>
      <c r="C26" s="24"/>
      <c r="D26" s="24"/>
      <c r="E26" s="24"/>
      <c r="F26" s="22">
        <f>SUM(F24:F25)</f>
        <v>614746</v>
      </c>
      <c r="G26" s="23"/>
      <c r="H26" s="22">
        <f>SUM(H24)</f>
        <v>614746</v>
      </c>
      <c r="I26" s="24"/>
      <c r="J26" s="24"/>
      <c r="K26" s="24"/>
    </row>
    <row r="27" spans="1:11" x14ac:dyDescent="0.25">
      <c r="D27" s="1"/>
      <c r="F27" s="22">
        <f>F15+F20+F23+F26</f>
        <v>4256635</v>
      </c>
      <c r="H27" s="22">
        <f>H15+H20+H23+H26</f>
        <v>4257377</v>
      </c>
    </row>
    <row r="28" spans="1:11" x14ac:dyDescent="0.25">
      <c r="D28" s="1"/>
    </row>
  </sheetData>
  <mergeCells count="15">
    <mergeCell ref="A15:E15"/>
    <mergeCell ref="A20:E20"/>
    <mergeCell ref="A23:E23"/>
    <mergeCell ref="A26:E26"/>
    <mergeCell ref="I15:K15"/>
    <mergeCell ref="I20:K20"/>
    <mergeCell ref="I26:K26"/>
    <mergeCell ref="G24:G25"/>
    <mergeCell ref="H24:H25"/>
    <mergeCell ref="H8:H14"/>
    <mergeCell ref="G8:G14"/>
    <mergeCell ref="H16:H19"/>
    <mergeCell ref="G16:G19"/>
    <mergeCell ref="H21:H22"/>
    <mergeCell ref="G21:G22"/>
  </mergeCells>
  <pageMargins left="0.70866141732283472" right="0.70866141732283472" top="0.78740157480314965" bottom="0.78740157480314965" header="0.31496062992125984" footer="0.31496062992125984"/>
  <pageSetup paperSize="8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Neuman</dc:creator>
  <cp:lastModifiedBy>Ondřej Neuman</cp:lastModifiedBy>
  <cp:lastPrinted>2012-06-29T08:42:48Z</cp:lastPrinted>
  <dcterms:created xsi:type="dcterms:W3CDTF">2012-06-29T08:21:48Z</dcterms:created>
  <dcterms:modified xsi:type="dcterms:W3CDTF">2013-03-07T12:04:30Z</dcterms:modified>
</cp:coreProperties>
</file>